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</sheets>
  <definedNames>
    <definedName name="_xlnm.Print_Area" localSheetId="0">Foglio1!$A$1:$H$39</definedName>
  </definedNames>
  <calcPr calcId="162913"/>
</workbook>
</file>

<file path=xl/calcChain.xml><?xml version="1.0" encoding="utf-8"?>
<calcChain xmlns="http://schemas.openxmlformats.org/spreadsheetml/2006/main">
  <c r="I5" i="2" l="1"/>
  <c r="C10" i="2"/>
  <c r="D10" i="2"/>
  <c r="E10" i="2"/>
  <c r="F3" i="1" l="1"/>
  <c r="E3" i="1"/>
  <c r="D3" i="1"/>
  <c r="D24" i="1" l="1"/>
  <c r="D21" i="1" l="1"/>
  <c r="G29" i="1" l="1"/>
  <c r="H29" i="1" s="1"/>
  <c r="D36" i="1"/>
  <c r="C24" i="1" l="1"/>
  <c r="G21" i="1"/>
  <c r="H21" i="1" s="1"/>
  <c r="G36" i="1" l="1"/>
  <c r="H36" i="1" s="1"/>
  <c r="G33" i="1"/>
  <c r="H33" i="1" s="1"/>
  <c r="C3" i="1"/>
  <c r="G24" i="1" l="1"/>
  <c r="G12" i="1"/>
  <c r="H12" i="1" s="1"/>
  <c r="G9" i="1"/>
  <c r="H9" i="1" s="1"/>
  <c r="G6" i="1"/>
  <c r="H6" i="1" s="1"/>
  <c r="G30" i="1"/>
  <c r="H30" i="1" s="1"/>
  <c r="G26" i="1"/>
  <c r="H26" i="1" s="1"/>
  <c r="G3" i="1" l="1"/>
  <c r="G38" i="1" s="1"/>
  <c r="H24" i="1" l="1"/>
  <c r="C38" i="1"/>
  <c r="H3" i="1"/>
  <c r="H38" i="1" l="1"/>
</calcChain>
</file>

<file path=xl/sharedStrings.xml><?xml version="1.0" encoding="utf-8"?>
<sst xmlns="http://schemas.openxmlformats.org/spreadsheetml/2006/main" count="65" uniqueCount="30">
  <si>
    <t>capitolo</t>
  </si>
  <si>
    <t>FIS</t>
  </si>
  <si>
    <t>piano gestionale</t>
  </si>
  <si>
    <t>FS</t>
  </si>
  <si>
    <t>IA</t>
  </si>
  <si>
    <t>speso</t>
  </si>
  <si>
    <t>docenti</t>
  </si>
  <si>
    <t>ata</t>
  </si>
  <si>
    <t>resto</t>
  </si>
  <si>
    <t>totale</t>
  </si>
  <si>
    <t>H. ECC</t>
  </si>
  <si>
    <t>MOF A.S. 2018/2019 ISTITUTO COMPRENSIVO SESTRI EST</t>
  </si>
  <si>
    <t>budget 18/19</t>
  </si>
  <si>
    <t>Gruppo sportivo</t>
  </si>
  <si>
    <t>Bonus docenti</t>
  </si>
  <si>
    <t>Forte Pr. Imm. 18/19</t>
  </si>
  <si>
    <t>Forte Pr. Imm. Av 17/18</t>
  </si>
  <si>
    <t>5</t>
  </si>
  <si>
    <t>2554</t>
  </si>
  <si>
    <t>Forte Pr. Imm. 18/19+AV</t>
  </si>
  <si>
    <t>budget 18/19+AV</t>
  </si>
  <si>
    <t>FIS18/19+AV+FS+IA</t>
  </si>
  <si>
    <t>F.PR.IMM</t>
  </si>
  <si>
    <t>H.ECC.</t>
  </si>
  <si>
    <t>BONUS</t>
  </si>
  <si>
    <t>IMPORTO STANZIATO</t>
  </si>
  <si>
    <t>IMPORTO AUTORIZZATO</t>
  </si>
  <si>
    <t>IMPORTO DISPONIBILE</t>
  </si>
  <si>
    <t>CAPITOLO</t>
  </si>
  <si>
    <t>PIANO GESTIONALE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</si>
</sst>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164" fontId="0" fillId="0" borderId="0" xfId="1" applyFont="1"/>
    <xf numFmtId="164" fontId="0" fillId="0" borderId="1" xfId="1" applyFont="1" applyBorder="1"/>
    <xf numFmtId="164" fontId="0" fillId="0" borderId="2" xfId="1" applyFont="1" applyBorder="1"/>
    <xf numFmtId="164" fontId="0" fillId="0" borderId="2" xfId="1" applyFont="1" applyBorder="1" applyAlignment="1">
      <alignment horizontal="center"/>
    </xf>
    <xf numFmtId="164" fontId="0" fillId="0" borderId="3" xfId="1" applyFont="1" applyBorder="1"/>
    <xf numFmtId="0" fontId="0" fillId="0" borderId="4" xfId="0" applyBorder="1"/>
    <xf numFmtId="164" fontId="0" fillId="0" borderId="4" xfId="1" applyFont="1" applyBorder="1"/>
    <xf numFmtId="164" fontId="0" fillId="0" borderId="4" xfId="1" applyFont="1" applyBorder="1" applyAlignment="1">
      <alignment horizontal="center"/>
    </xf>
    <xf numFmtId="164" fontId="0" fillId="0" borderId="6" xfId="1" applyFont="1" applyBorder="1"/>
    <xf numFmtId="164" fontId="0" fillId="0" borderId="8" xfId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4" fontId="0" fillId="0" borderId="8" xfId="1" applyFont="1" applyBorder="1"/>
    <xf numFmtId="164" fontId="0" fillId="0" borderId="11" xfId="1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49" fontId="0" fillId="0" borderId="5" xfId="0" applyNumberForma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164" fontId="0" fillId="0" borderId="2" xfId="0" applyNumberFormat="1" applyBorder="1"/>
    <xf numFmtId="164" fontId="5" fillId="0" borderId="2" xfId="0" applyNumberFormat="1" applyFont="1" applyBorder="1"/>
    <xf numFmtId="164" fontId="5" fillId="0" borderId="6" xfId="0" applyNumberFormat="1" applyFont="1" applyBorder="1"/>
    <xf numFmtId="164" fontId="0" fillId="0" borderId="9" xfId="1" applyFont="1" applyBorder="1"/>
    <xf numFmtId="49" fontId="0" fillId="0" borderId="10" xfId="0" applyNumberFormat="1" applyBorder="1" applyAlignment="1">
      <alignment horizontal="right"/>
    </xf>
    <xf numFmtId="49" fontId="0" fillId="0" borderId="11" xfId="0" applyNumberFormat="1" applyBorder="1" applyAlignment="1">
      <alignment horizontal="right"/>
    </xf>
    <xf numFmtId="164" fontId="5" fillId="0" borderId="11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12" xfId="1" applyFont="1" applyBorder="1"/>
    <xf numFmtId="0" fontId="0" fillId="0" borderId="15" xfId="0" applyBorder="1"/>
    <xf numFmtId="164" fontId="2" fillId="0" borderId="11" xfId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164" fontId="0" fillId="0" borderId="16" xfId="1" applyFont="1" applyBorder="1"/>
    <xf numFmtId="164" fontId="3" fillId="2" borderId="8" xfId="0" applyNumberFormat="1" applyFont="1" applyFill="1" applyBorder="1" applyAlignment="1">
      <alignment horizontal="center"/>
    </xf>
    <xf numFmtId="164" fontId="0" fillId="2" borderId="8" xfId="0" applyNumberFormat="1" applyFill="1" applyBorder="1"/>
    <xf numFmtId="164" fontId="5" fillId="2" borderId="8" xfId="0" applyNumberFormat="1" applyFont="1" applyFill="1" applyBorder="1"/>
    <xf numFmtId="164" fontId="5" fillId="2" borderId="9" xfId="0" applyNumberFormat="1" applyFont="1" applyFill="1" applyBorder="1"/>
    <xf numFmtId="164" fontId="5" fillId="2" borderId="4" xfId="1" applyFont="1" applyFill="1" applyBorder="1"/>
    <xf numFmtId="164" fontId="0" fillId="2" borderId="4" xfId="1" applyFont="1" applyFill="1" applyBorder="1" applyAlignment="1">
      <alignment horizontal="center"/>
    </xf>
    <xf numFmtId="164" fontId="5" fillId="2" borderId="16" xfId="1" applyFont="1" applyFill="1" applyBorder="1"/>
    <xf numFmtId="0" fontId="0" fillId="2" borderId="15" xfId="0" applyFill="1" applyBorder="1"/>
    <xf numFmtId="0" fontId="0" fillId="2" borderId="4" xfId="0" applyFill="1" applyBorder="1"/>
    <xf numFmtId="164" fontId="3" fillId="2" borderId="4" xfId="1" applyFont="1" applyFill="1" applyBorder="1"/>
    <xf numFmtId="0" fontId="0" fillId="3" borderId="13" xfId="0" applyFill="1" applyBorder="1"/>
    <xf numFmtId="0" fontId="0" fillId="3" borderId="14" xfId="0" applyFill="1" applyBorder="1"/>
    <xf numFmtId="164" fontId="0" fillId="3" borderId="14" xfId="1" applyFont="1" applyFill="1" applyBorder="1"/>
    <xf numFmtId="164" fontId="5" fillId="3" borderId="14" xfId="1" applyFont="1" applyFill="1" applyBorder="1"/>
    <xf numFmtId="0" fontId="3" fillId="0" borderId="0" xfId="0" applyFont="1"/>
    <xf numFmtId="164" fontId="3" fillId="3" borderId="14" xfId="1" applyFont="1" applyFill="1" applyBorder="1"/>
    <xf numFmtId="164" fontId="0" fillId="0" borderId="20" xfId="1" applyFont="1" applyBorder="1"/>
    <xf numFmtId="164" fontId="0" fillId="0" borderId="1" xfId="1" applyFont="1" applyBorder="1" applyAlignment="1">
      <alignment horizontal="center"/>
    </xf>
    <xf numFmtId="164" fontId="0" fillId="0" borderId="21" xfId="1" applyFont="1" applyBorder="1" applyAlignment="1">
      <alignment horizontal="center"/>
    </xf>
    <xf numFmtId="164" fontId="0" fillId="0" borderId="24" xfId="1" applyFont="1" applyBorder="1"/>
    <xf numFmtId="164" fontId="0" fillId="0" borderId="25" xfId="1" applyFont="1" applyBorder="1"/>
    <xf numFmtId="164" fontId="0" fillId="0" borderId="27" xfId="1" applyFont="1" applyBorder="1" applyAlignment="1">
      <alignment horizontal="center"/>
    </xf>
    <xf numFmtId="164" fontId="0" fillId="0" borderId="27" xfId="1" applyFont="1" applyBorder="1"/>
    <xf numFmtId="164" fontId="0" fillId="0" borderId="28" xfId="1" applyFont="1" applyBorder="1"/>
    <xf numFmtId="0" fontId="0" fillId="0" borderId="13" xfId="0" applyBorder="1"/>
    <xf numFmtId="0" fontId="0" fillId="0" borderId="14" xfId="0" applyBorder="1"/>
    <xf numFmtId="164" fontId="0" fillId="0" borderId="14" xfId="1" applyFont="1" applyBorder="1"/>
    <xf numFmtId="164" fontId="0" fillId="0" borderId="29" xfId="1" applyFont="1" applyBorder="1"/>
    <xf numFmtId="0" fontId="0" fillId="0" borderId="23" xfId="0" applyBorder="1"/>
    <xf numFmtId="0" fontId="0" fillId="0" borderId="24" xfId="0" applyBorder="1"/>
    <xf numFmtId="0" fontId="0" fillId="4" borderId="10" xfId="0" applyFill="1" applyBorder="1"/>
    <xf numFmtId="0" fontId="0" fillId="6" borderId="10" xfId="0" applyFill="1" applyBorder="1"/>
    <xf numFmtId="164" fontId="0" fillId="0" borderId="18" xfId="1" applyFont="1" applyBorder="1" applyAlignment="1">
      <alignment horizontal="center"/>
    </xf>
    <xf numFmtId="0" fontId="0" fillId="2" borderId="10" xfId="0" applyFill="1" applyBorder="1"/>
    <xf numFmtId="0" fontId="0" fillId="2" borderId="12" xfId="0" applyFill="1" applyBorder="1"/>
    <xf numFmtId="0" fontId="0" fillId="0" borderId="26" xfId="0" applyBorder="1"/>
    <xf numFmtId="0" fontId="0" fillId="0" borderId="27" xfId="0" applyBorder="1"/>
    <xf numFmtId="164" fontId="5" fillId="0" borderId="27" xfId="1" applyFont="1" applyBorder="1" applyAlignment="1">
      <alignment horizontal="center"/>
    </xf>
    <xf numFmtId="0" fontId="0" fillId="0" borderId="1" xfId="0" applyBorder="1"/>
    <xf numFmtId="164" fontId="5" fillId="0" borderId="1" xfId="1" applyFont="1" applyBorder="1" applyAlignment="1">
      <alignment horizontal="center"/>
    </xf>
    <xf numFmtId="164" fontId="6" fillId="0" borderId="11" xfId="1" applyFont="1" applyBorder="1" applyAlignment="1">
      <alignment horizontal="center"/>
    </xf>
    <xf numFmtId="164" fontId="0" fillId="0" borderId="18" xfId="1" applyFont="1" applyBorder="1"/>
    <xf numFmtId="164" fontId="1" fillId="0" borderId="30" xfId="1" applyFont="1" applyBorder="1" applyAlignment="1">
      <alignment horizontal="center"/>
    </xf>
    <xf numFmtId="49" fontId="0" fillId="5" borderId="10" xfId="0" applyNumberFormat="1" applyFill="1" applyBorder="1" applyAlignment="1">
      <alignment horizontal="right"/>
    </xf>
    <xf numFmtId="49" fontId="0" fillId="5" borderId="12" xfId="0" applyNumberFormat="1" applyFill="1" applyBorder="1" applyAlignment="1">
      <alignment horizontal="right"/>
    </xf>
    <xf numFmtId="164" fontId="0" fillId="0" borderId="19" xfId="1" applyFont="1" applyBorder="1"/>
    <xf numFmtId="164" fontId="0" fillId="0" borderId="17" xfId="1" applyFont="1" applyBorder="1"/>
    <xf numFmtId="164" fontId="0" fillId="0" borderId="17" xfId="1" applyFont="1" applyBorder="1" applyAlignment="1">
      <alignment horizontal="center"/>
    </xf>
    <xf numFmtId="0" fontId="0" fillId="6" borderId="12" xfId="0" applyFill="1" applyBorder="1"/>
    <xf numFmtId="0" fontId="0" fillId="0" borderId="22" xfId="0" applyBorder="1"/>
    <xf numFmtId="164" fontId="5" fillId="0" borderId="24" xfId="1" applyFont="1" applyBorder="1" applyAlignment="1">
      <alignment horizontal="center"/>
    </xf>
    <xf numFmtId="164" fontId="0" fillId="0" borderId="24" xfId="1" applyFont="1" applyBorder="1" applyAlignment="1">
      <alignment horizontal="center"/>
    </xf>
    <xf numFmtId="164" fontId="5" fillId="4" borderId="11" xfId="1" applyFont="1" applyFill="1" applyBorder="1"/>
    <xf numFmtId="164" fontId="0" fillId="4" borderId="11" xfId="1" applyFont="1" applyFill="1" applyBorder="1" applyAlignment="1">
      <alignment horizontal="center"/>
    </xf>
    <xf numFmtId="164" fontId="5" fillId="4" borderId="12" xfId="1" applyFont="1" applyFill="1" applyBorder="1"/>
    <xf numFmtId="164" fontId="5" fillId="4" borderId="17" xfId="1" applyFont="1" applyFill="1" applyBorder="1"/>
    <xf numFmtId="0" fontId="0" fillId="4" borderId="12" xfId="0" applyFill="1" applyBorder="1"/>
    <xf numFmtId="164" fontId="3" fillId="0" borderId="0" xfId="0" applyNumberFormat="1" applyFont="1"/>
    <xf numFmtId="0" fontId="6" fillId="0" borderId="0" xfId="0" applyFont="1" applyAlignment="1">
      <alignment horizontal="center"/>
    </xf>
    <xf numFmtId="164" fontId="6" fillId="0" borderId="0" xfId="1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19" workbookViewId="0">
      <selection activeCell="K29" sqref="K29"/>
    </sheetView>
  </sheetViews>
  <sheetFormatPr defaultRowHeight="15" x14ac:dyDescent="0.25"/>
  <cols>
    <col min="2" max="2" width="12.42578125" customWidth="1"/>
    <col min="3" max="3" width="19" customWidth="1"/>
    <col min="4" max="5" width="10.5703125" bestFit="1" customWidth="1"/>
    <col min="6" max="6" width="9.5703125" bestFit="1" customWidth="1"/>
    <col min="7" max="7" width="12" customWidth="1"/>
    <col min="8" max="8" width="11.5703125" customWidth="1"/>
  </cols>
  <sheetData>
    <row r="1" spans="1:8" ht="15.75" thickBot="1" x14ac:dyDescent="0.3">
      <c r="A1" s="52" t="s">
        <v>11</v>
      </c>
    </row>
    <row r="2" spans="1:8" ht="15.75" thickBot="1" x14ac:dyDescent="0.3">
      <c r="A2" s="15" t="s">
        <v>0</v>
      </c>
      <c r="B2" s="16" t="s">
        <v>2</v>
      </c>
      <c r="C2" s="17" t="s">
        <v>21</v>
      </c>
      <c r="D2" s="18" t="s">
        <v>5</v>
      </c>
      <c r="E2" s="18" t="s">
        <v>5</v>
      </c>
      <c r="F2" s="18" t="s">
        <v>5</v>
      </c>
      <c r="G2" s="11" t="s">
        <v>9</v>
      </c>
      <c r="H2" s="12" t="s">
        <v>8</v>
      </c>
    </row>
    <row r="3" spans="1:8" ht="15.75" thickBot="1" x14ac:dyDescent="0.3">
      <c r="A3" s="71">
        <v>2555</v>
      </c>
      <c r="B3" s="72">
        <v>5</v>
      </c>
      <c r="C3" s="38">
        <f>C6+C9+C12</f>
        <v>44325.26</v>
      </c>
      <c r="D3" s="39">
        <f>D6+D9</f>
        <v>25213.5</v>
      </c>
      <c r="E3" s="39">
        <f>E6+E12</f>
        <v>13452.69</v>
      </c>
      <c r="F3" s="39">
        <f>F6</f>
        <v>3810</v>
      </c>
      <c r="G3" s="40">
        <f>D3+E3+F3</f>
        <v>42476.19</v>
      </c>
      <c r="H3" s="41">
        <f>C3-G3</f>
        <v>1849.0699999999997</v>
      </c>
    </row>
    <row r="4" spans="1:8" ht="15.75" thickBot="1" x14ac:dyDescent="0.3">
      <c r="A4" s="21"/>
      <c r="B4" s="22"/>
      <c r="C4" s="23"/>
      <c r="D4" s="24"/>
      <c r="E4" s="24"/>
      <c r="F4" s="24"/>
      <c r="G4" s="25"/>
      <c r="H4" s="26"/>
    </row>
    <row r="5" spans="1:8" ht="15.75" thickBot="1" x14ac:dyDescent="0.3">
      <c r="A5" s="28"/>
      <c r="B5" s="29"/>
      <c r="C5" s="30" t="s">
        <v>1</v>
      </c>
      <c r="D5" s="31" t="s">
        <v>6</v>
      </c>
      <c r="E5" s="31" t="s">
        <v>7</v>
      </c>
      <c r="F5" s="31" t="s">
        <v>7</v>
      </c>
      <c r="G5" s="14"/>
      <c r="H5" s="32"/>
    </row>
    <row r="6" spans="1:8" ht="15.75" thickBot="1" x14ac:dyDescent="0.3">
      <c r="A6" s="71">
        <v>2555</v>
      </c>
      <c r="B6" s="72">
        <v>5</v>
      </c>
      <c r="C6" s="79">
        <v>37636.080000000002</v>
      </c>
      <c r="D6" s="10">
        <v>20466.75</v>
      </c>
      <c r="E6" s="10">
        <v>11510.26</v>
      </c>
      <c r="F6" s="10">
        <v>3810</v>
      </c>
      <c r="G6" s="13">
        <f>D6+E6+F6</f>
        <v>35787.01</v>
      </c>
      <c r="H6" s="27">
        <f>C6-G6</f>
        <v>1849.0699999999997</v>
      </c>
    </row>
    <row r="7" spans="1:8" ht="15.75" thickBot="1" x14ac:dyDescent="0.3">
      <c r="A7" s="33"/>
      <c r="B7" s="6"/>
      <c r="C7" s="3"/>
      <c r="D7" s="4"/>
      <c r="E7" s="4"/>
      <c r="F7" s="4"/>
      <c r="G7" s="3"/>
      <c r="H7" s="9"/>
    </row>
    <row r="8" spans="1:8" ht="15.75" thickBot="1" x14ac:dyDescent="0.3">
      <c r="A8" s="28"/>
      <c r="B8" s="29"/>
      <c r="C8" s="30" t="s">
        <v>3</v>
      </c>
      <c r="D8" s="31" t="s">
        <v>6</v>
      </c>
      <c r="E8" s="31"/>
      <c r="F8" s="31"/>
      <c r="G8" s="14"/>
      <c r="H8" s="32"/>
    </row>
    <row r="9" spans="1:8" ht="15.75" thickBot="1" x14ac:dyDescent="0.3">
      <c r="A9" s="71">
        <v>2555</v>
      </c>
      <c r="B9" s="72">
        <v>5</v>
      </c>
      <c r="C9" s="70">
        <v>4746.75</v>
      </c>
      <c r="D9" s="10">
        <v>4746.75</v>
      </c>
      <c r="E9" s="10"/>
      <c r="F9" s="10"/>
      <c r="G9" s="13">
        <f>D9+E9+F9</f>
        <v>4746.75</v>
      </c>
      <c r="H9" s="27">
        <f>C9-G9</f>
        <v>0</v>
      </c>
    </row>
    <row r="10" spans="1:8" ht="15.75" thickBot="1" x14ac:dyDescent="0.3">
      <c r="A10" s="33"/>
      <c r="B10" s="6"/>
      <c r="C10" s="3"/>
      <c r="D10" s="4"/>
      <c r="E10" s="4"/>
      <c r="F10" s="4"/>
      <c r="G10" s="3"/>
      <c r="H10" s="9"/>
    </row>
    <row r="11" spans="1:8" ht="15.75" thickBot="1" x14ac:dyDescent="0.3">
      <c r="A11" s="28"/>
      <c r="B11" s="29"/>
      <c r="C11" s="30" t="s">
        <v>4</v>
      </c>
      <c r="D11" s="31"/>
      <c r="E11" s="31" t="s">
        <v>7</v>
      </c>
      <c r="F11" s="31"/>
      <c r="G11" s="14"/>
      <c r="H11" s="32"/>
    </row>
    <row r="12" spans="1:8" ht="15.75" thickBot="1" x14ac:dyDescent="0.3">
      <c r="A12" s="71">
        <v>2555</v>
      </c>
      <c r="B12" s="72">
        <v>5</v>
      </c>
      <c r="C12" s="54">
        <v>1942.43</v>
      </c>
      <c r="D12" s="8"/>
      <c r="E12" s="8">
        <v>1942.43</v>
      </c>
      <c r="F12" s="8"/>
      <c r="G12" s="7">
        <f>D12+E12+F12</f>
        <v>1942.43</v>
      </c>
      <c r="H12" s="37">
        <f>C12-G12</f>
        <v>0</v>
      </c>
    </row>
    <row r="13" spans="1:8" ht="15.75" thickBot="1" x14ac:dyDescent="0.3">
      <c r="A13" s="15"/>
      <c r="B13" s="16"/>
      <c r="C13" s="17"/>
      <c r="D13" s="18"/>
      <c r="E13" s="18"/>
      <c r="F13" s="18"/>
      <c r="G13" s="11"/>
      <c r="H13" s="12"/>
    </row>
    <row r="14" spans="1:8" x14ac:dyDescent="0.25">
      <c r="A14" s="73"/>
      <c r="B14" s="74"/>
      <c r="C14" s="75"/>
      <c r="D14" s="59"/>
      <c r="E14" s="59"/>
      <c r="F14" s="59"/>
      <c r="G14" s="60"/>
      <c r="H14" s="61"/>
    </row>
    <row r="15" spans="1:8" x14ac:dyDescent="0.25">
      <c r="A15" s="87"/>
      <c r="B15" s="76"/>
      <c r="C15" s="77"/>
      <c r="D15" s="55"/>
      <c r="E15" s="55"/>
      <c r="F15" s="55"/>
      <c r="G15" s="2"/>
      <c r="H15" s="5"/>
    </row>
    <row r="16" spans="1:8" x14ac:dyDescent="0.25">
      <c r="A16" s="87"/>
      <c r="B16" s="76"/>
      <c r="C16" s="77"/>
      <c r="D16" s="55"/>
      <c r="E16" s="55"/>
      <c r="F16" s="55"/>
      <c r="G16" s="2"/>
      <c r="H16" s="5"/>
    </row>
    <row r="17" spans="1:8" x14ac:dyDescent="0.25">
      <c r="A17" s="87"/>
      <c r="B17" s="76"/>
      <c r="C17" s="77"/>
      <c r="D17" s="55"/>
      <c r="E17" s="55"/>
      <c r="F17" s="55"/>
      <c r="G17" s="2"/>
      <c r="H17" s="5"/>
    </row>
    <row r="18" spans="1:8" ht="15.75" thickBot="1" x14ac:dyDescent="0.3">
      <c r="A18" s="66"/>
      <c r="B18" s="67"/>
      <c r="C18" s="88"/>
      <c r="D18" s="89"/>
      <c r="E18" s="89"/>
      <c r="F18" s="89"/>
      <c r="G18" s="57"/>
      <c r="H18" s="58"/>
    </row>
    <row r="19" spans="1:8" ht="15.75" thickBot="1" x14ac:dyDescent="0.3">
      <c r="A19" s="15" t="s">
        <v>0</v>
      </c>
      <c r="B19" s="16" t="s">
        <v>2</v>
      </c>
      <c r="C19" s="17" t="s">
        <v>20</v>
      </c>
      <c r="D19" s="18" t="s">
        <v>5</v>
      </c>
      <c r="E19" s="18" t="s">
        <v>5</v>
      </c>
      <c r="F19" s="18" t="s">
        <v>5</v>
      </c>
      <c r="G19" s="11" t="s">
        <v>9</v>
      </c>
      <c r="H19" s="12" t="s">
        <v>8</v>
      </c>
    </row>
    <row r="20" spans="1:8" ht="15.75" thickBot="1" x14ac:dyDescent="0.3">
      <c r="A20" s="73"/>
      <c r="B20" s="74"/>
      <c r="C20" s="75" t="s">
        <v>10</v>
      </c>
      <c r="D20" s="59" t="s">
        <v>6</v>
      </c>
      <c r="E20" s="59"/>
      <c r="F20" s="59"/>
      <c r="G20" s="60"/>
      <c r="H20" s="61"/>
    </row>
    <row r="21" spans="1:8" ht="15.75" thickBot="1" x14ac:dyDescent="0.3">
      <c r="A21" s="68">
        <v>2555</v>
      </c>
      <c r="B21" s="94">
        <v>6</v>
      </c>
      <c r="C21" s="93">
        <v>3004.04</v>
      </c>
      <c r="D21" s="91">
        <f>2068.87+925.63</f>
        <v>2994.5</v>
      </c>
      <c r="E21" s="91"/>
      <c r="F21" s="91"/>
      <c r="G21" s="90">
        <f>D21+E21+F21</f>
        <v>2994.5</v>
      </c>
      <c r="H21" s="92">
        <f>C21-G21</f>
        <v>9.5399999999999636</v>
      </c>
    </row>
    <row r="22" spans="1:8" ht="15.75" thickBot="1" x14ac:dyDescent="0.3">
      <c r="A22" s="35"/>
      <c r="B22" s="36"/>
      <c r="C22" s="14"/>
      <c r="D22" s="31"/>
      <c r="E22" s="31"/>
      <c r="F22" s="31"/>
      <c r="G22" s="14"/>
      <c r="H22" s="32"/>
    </row>
    <row r="23" spans="1:8" ht="15.75" thickBot="1" x14ac:dyDescent="0.3">
      <c r="A23" s="15" t="s">
        <v>0</v>
      </c>
      <c r="B23" s="16" t="s">
        <v>2</v>
      </c>
      <c r="C23" s="78" t="s">
        <v>19</v>
      </c>
      <c r="D23" s="18" t="s">
        <v>5</v>
      </c>
      <c r="E23" s="18" t="s">
        <v>5</v>
      </c>
      <c r="F23" s="18" t="s">
        <v>5</v>
      </c>
      <c r="G23" s="11" t="s">
        <v>9</v>
      </c>
      <c r="H23" s="12" t="s">
        <v>8</v>
      </c>
    </row>
    <row r="24" spans="1:8" ht="15.75" thickBot="1" x14ac:dyDescent="0.3">
      <c r="A24" s="45"/>
      <c r="B24" s="46"/>
      <c r="C24" s="47">
        <f>C26+C29+C30</f>
        <v>6314.2800000000007</v>
      </c>
      <c r="D24" s="43">
        <f>D26+D30+D29</f>
        <v>6090.0000000000009</v>
      </c>
      <c r="E24" s="43"/>
      <c r="F24" s="43"/>
      <c r="G24" s="42">
        <f>D24+E24+F24</f>
        <v>6090.0000000000009</v>
      </c>
      <c r="H24" s="44">
        <f>C24-G24</f>
        <v>224.27999999999975</v>
      </c>
    </row>
    <row r="25" spans="1:8" ht="15.75" thickBot="1" x14ac:dyDescent="0.3">
      <c r="A25" s="28"/>
      <c r="B25" s="29"/>
      <c r="C25" s="34" t="s">
        <v>15</v>
      </c>
      <c r="D25" s="31" t="s">
        <v>6</v>
      </c>
      <c r="E25" s="31"/>
      <c r="F25" s="31"/>
      <c r="G25" s="14"/>
      <c r="H25" s="32"/>
    </row>
    <row r="26" spans="1:8" ht="15.75" thickBot="1" x14ac:dyDescent="0.3">
      <c r="A26" s="71">
        <v>2555</v>
      </c>
      <c r="B26" s="72">
        <v>5</v>
      </c>
      <c r="C26" s="79">
        <v>4003.78</v>
      </c>
      <c r="D26" s="10">
        <v>3780</v>
      </c>
      <c r="E26" s="10"/>
      <c r="F26" s="10"/>
      <c r="G26" s="13">
        <f>D26+E26+F26</f>
        <v>3780</v>
      </c>
      <c r="H26" s="27">
        <f>C26-G26</f>
        <v>223.7800000000002</v>
      </c>
    </row>
    <row r="27" spans="1:8" ht="15.75" thickBot="1" x14ac:dyDescent="0.3">
      <c r="A27" s="33"/>
      <c r="B27" s="6"/>
      <c r="C27" s="3"/>
      <c r="D27" s="4"/>
      <c r="E27" s="4"/>
      <c r="F27" s="4"/>
      <c r="G27" s="3"/>
      <c r="H27" s="9"/>
    </row>
    <row r="28" spans="1:8" ht="15.75" thickBot="1" x14ac:dyDescent="0.3">
      <c r="A28" s="28"/>
      <c r="B28" s="29"/>
      <c r="C28" s="34" t="s">
        <v>16</v>
      </c>
      <c r="D28" s="31" t="s">
        <v>6</v>
      </c>
      <c r="E28" s="31"/>
      <c r="F28" s="31"/>
      <c r="G28" s="14"/>
      <c r="H28" s="32"/>
    </row>
    <row r="29" spans="1:8" ht="15.75" thickBot="1" x14ac:dyDescent="0.3">
      <c r="A29" s="81" t="s">
        <v>18</v>
      </c>
      <c r="B29" s="82" t="s">
        <v>17</v>
      </c>
      <c r="C29" s="80">
        <v>6.81</v>
      </c>
      <c r="D29" s="56">
        <v>6.81</v>
      </c>
      <c r="E29" s="56"/>
      <c r="F29" s="56"/>
      <c r="G29" s="2">
        <f>D29+E29+F29</f>
        <v>6.81</v>
      </c>
      <c r="H29" s="5">
        <f>C29-G29</f>
        <v>0</v>
      </c>
    </row>
    <row r="30" spans="1:8" ht="15.75" thickBot="1" x14ac:dyDescent="0.3">
      <c r="A30" s="71">
        <v>2555</v>
      </c>
      <c r="B30" s="72">
        <v>5</v>
      </c>
      <c r="C30" s="83">
        <v>2303.69</v>
      </c>
      <c r="D30" s="2">
        <v>2303.19</v>
      </c>
      <c r="E30" s="2"/>
      <c r="F30" s="2"/>
      <c r="G30" s="2">
        <f>D30+E30+F30</f>
        <v>2303.19</v>
      </c>
      <c r="H30" s="5">
        <f>C30-G30</f>
        <v>0.5</v>
      </c>
    </row>
    <row r="31" spans="1:8" ht="15.75" thickBot="1" x14ac:dyDescent="0.3">
      <c r="A31" s="62"/>
      <c r="B31" s="63"/>
      <c r="C31" s="57"/>
      <c r="D31" s="57"/>
      <c r="E31" s="57"/>
      <c r="F31" s="57"/>
      <c r="G31" s="57"/>
      <c r="H31" s="58"/>
    </row>
    <row r="32" spans="1:8" ht="15.75" thickBot="1" x14ac:dyDescent="0.3">
      <c r="A32" s="71">
        <v>2555</v>
      </c>
      <c r="B32" s="72">
        <v>12</v>
      </c>
      <c r="C32" s="84" t="s">
        <v>13</v>
      </c>
      <c r="D32" s="31" t="s">
        <v>6</v>
      </c>
      <c r="E32" s="14"/>
      <c r="F32" s="14"/>
      <c r="G32" s="14"/>
      <c r="H32" s="32"/>
    </row>
    <row r="33" spans="1:8" x14ac:dyDescent="0.25">
      <c r="A33" s="19"/>
      <c r="B33" s="20"/>
      <c r="C33" s="13">
        <v>551.74</v>
      </c>
      <c r="D33" s="13">
        <v>551.74</v>
      </c>
      <c r="E33" s="13"/>
      <c r="F33" s="13"/>
      <c r="G33" s="13">
        <f>D33+E33+F33</f>
        <v>551.74</v>
      </c>
      <c r="H33" s="27">
        <f>C33-G33</f>
        <v>0</v>
      </c>
    </row>
    <row r="34" spans="1:8" ht="15.75" thickBot="1" x14ac:dyDescent="0.3">
      <c r="A34" s="62"/>
      <c r="B34" s="63"/>
      <c r="C34" s="64"/>
      <c r="D34" s="64"/>
      <c r="E34" s="64"/>
      <c r="F34" s="64"/>
      <c r="G34" s="64"/>
      <c r="H34" s="65"/>
    </row>
    <row r="35" spans="1:8" ht="15.75" thickBot="1" x14ac:dyDescent="0.3">
      <c r="A35" s="69">
        <v>2556</v>
      </c>
      <c r="B35" s="86">
        <v>13</v>
      </c>
      <c r="C35" s="85" t="s">
        <v>14</v>
      </c>
      <c r="D35" s="31" t="s">
        <v>6</v>
      </c>
      <c r="E35" s="14"/>
      <c r="F35" s="14"/>
      <c r="G35" s="14"/>
      <c r="H35" s="32"/>
    </row>
    <row r="36" spans="1:8" ht="15.75" thickBot="1" x14ac:dyDescent="0.3">
      <c r="A36" s="62"/>
      <c r="B36" s="63"/>
      <c r="C36" s="64">
        <v>11625.69</v>
      </c>
      <c r="D36" s="64">
        <f>600+11000</f>
        <v>11600</v>
      </c>
      <c r="E36" s="64"/>
      <c r="F36" s="64"/>
      <c r="G36" s="64">
        <f>D36+E36+F36</f>
        <v>11600</v>
      </c>
      <c r="H36" s="65">
        <f>C36-G36</f>
        <v>25.690000000000509</v>
      </c>
    </row>
    <row r="37" spans="1:8" ht="15.75" thickBot="1" x14ac:dyDescent="0.3">
      <c r="A37" s="35"/>
      <c r="B37" s="36"/>
      <c r="C37" s="17" t="s">
        <v>12</v>
      </c>
      <c r="D37" s="18" t="s">
        <v>5</v>
      </c>
      <c r="E37" s="18" t="s">
        <v>5</v>
      </c>
      <c r="F37" s="18" t="s">
        <v>5</v>
      </c>
      <c r="G37" s="11" t="s">
        <v>9</v>
      </c>
      <c r="H37" s="12" t="s">
        <v>8</v>
      </c>
    </row>
    <row r="38" spans="1:8" ht="15.75" thickBot="1" x14ac:dyDescent="0.3">
      <c r="A38" s="48"/>
      <c r="B38" s="49"/>
      <c r="C38" s="53">
        <f>C3+C21+C24+C33+C36</f>
        <v>65821.009999999995</v>
      </c>
      <c r="D38" s="50"/>
      <c r="E38" s="50"/>
      <c r="F38" s="50"/>
      <c r="G38" s="51">
        <f>G3+G21+G24+G36+G33</f>
        <v>63712.43</v>
      </c>
      <c r="H38" s="53">
        <f>H3+H21+H24+H33+H36</f>
        <v>2108.58</v>
      </c>
    </row>
    <row r="39" spans="1:8" x14ac:dyDescent="0.25">
      <c r="C39" s="1"/>
      <c r="D39" s="1"/>
      <c r="E39" s="1"/>
      <c r="F39" s="1"/>
      <c r="G39" s="1"/>
      <c r="H39" s="1"/>
    </row>
    <row r="40" spans="1:8" x14ac:dyDescent="0.25">
      <c r="C40" s="1"/>
      <c r="D40" s="1"/>
      <c r="E40" s="1"/>
      <c r="F40" s="1"/>
      <c r="G40" s="1"/>
      <c r="H40" s="1"/>
    </row>
    <row r="41" spans="1:8" x14ac:dyDescent="0.25">
      <c r="C41" s="1"/>
      <c r="D41" s="1"/>
      <c r="E41" s="1"/>
      <c r="F41" s="1"/>
      <c r="G41" s="1"/>
      <c r="H41" s="1"/>
    </row>
    <row r="42" spans="1:8" x14ac:dyDescent="0.25">
      <c r="C42" s="1"/>
      <c r="D42" s="1"/>
      <c r="E42" s="1"/>
      <c r="F42" s="1"/>
      <c r="G42" s="1"/>
      <c r="H42" s="1"/>
    </row>
    <row r="43" spans="1:8" x14ac:dyDescent="0.25">
      <c r="C43" s="1"/>
      <c r="D43" s="1"/>
      <c r="E43" s="1"/>
      <c r="F43" s="1"/>
      <c r="G43" s="1"/>
      <c r="H43" s="1"/>
    </row>
    <row r="44" spans="1:8" x14ac:dyDescent="0.25">
      <c r="C44" s="1"/>
      <c r="D44" s="1"/>
      <c r="E44" s="1"/>
      <c r="F44" s="1"/>
      <c r="G44" s="1"/>
      <c r="H44" s="1"/>
    </row>
    <row r="45" spans="1:8" x14ac:dyDescent="0.25">
      <c r="C45" s="1"/>
      <c r="D45" s="1"/>
      <c r="E45" s="1"/>
      <c r="F45" s="1"/>
      <c r="G45" s="1"/>
      <c r="H45" s="1"/>
    </row>
    <row r="46" spans="1:8" x14ac:dyDescent="0.25">
      <c r="C46" s="1"/>
      <c r="D46" s="1"/>
      <c r="E46" s="1"/>
      <c r="F46" s="1"/>
      <c r="G46" s="1"/>
      <c r="H46" s="1"/>
    </row>
    <row r="47" spans="1:8" x14ac:dyDescent="0.25">
      <c r="C47" s="1"/>
      <c r="D47" s="1"/>
      <c r="E47" s="1"/>
      <c r="F47" s="1"/>
      <c r="G47" s="1"/>
      <c r="H47" s="1"/>
    </row>
    <row r="48" spans="1:8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8"/>
  <sheetViews>
    <sheetView workbookViewId="0">
      <selection activeCell="C17" sqref="C17"/>
    </sheetView>
  </sheetViews>
  <sheetFormatPr defaultRowHeight="15" x14ac:dyDescent="0.25"/>
  <cols>
    <col min="1" max="1" width="10.5703125" customWidth="1"/>
    <col min="2" max="2" width="19" customWidth="1"/>
    <col min="3" max="3" width="20.42578125" customWidth="1"/>
    <col min="4" max="4" width="23.5703125" customWidth="1"/>
    <col min="5" max="5" width="22" customWidth="1"/>
    <col min="7" max="7" width="12.28515625" customWidth="1"/>
    <col min="9" max="9" width="12.140625" customWidth="1"/>
  </cols>
  <sheetData>
    <row r="3" spans="1:11" s="96" customFormat="1" ht="12" x14ac:dyDescent="0.2">
      <c r="A3" s="96" t="s">
        <v>28</v>
      </c>
      <c r="B3" s="96" t="s">
        <v>29</v>
      </c>
      <c r="C3" s="97" t="s">
        <v>25</v>
      </c>
      <c r="D3" s="97" t="s">
        <v>26</v>
      </c>
      <c r="E3" s="97" t="s">
        <v>27</v>
      </c>
      <c r="G3" s="96" t="s">
        <v>1</v>
      </c>
      <c r="H3" s="96" t="s">
        <v>22</v>
      </c>
      <c r="J3" s="96" t="s">
        <v>23</v>
      </c>
      <c r="K3" s="96" t="s">
        <v>24</v>
      </c>
    </row>
    <row r="4" spans="1:11" x14ac:dyDescent="0.25">
      <c r="A4">
        <v>2554</v>
      </c>
      <c r="B4">
        <v>5</v>
      </c>
      <c r="C4" s="1">
        <v>6.81</v>
      </c>
      <c r="D4" s="1">
        <v>6.81</v>
      </c>
      <c r="E4" s="1">
        <v>0</v>
      </c>
    </row>
    <row r="5" spans="1:11" x14ac:dyDescent="0.25">
      <c r="A5">
        <v>2555</v>
      </c>
      <c r="B5">
        <v>5</v>
      </c>
      <c r="C5" s="1">
        <v>50632.73</v>
      </c>
      <c r="D5" s="1">
        <v>48559.38</v>
      </c>
      <c r="E5" s="1">
        <v>2073.35</v>
      </c>
      <c r="G5" s="1">
        <v>1849.07</v>
      </c>
      <c r="H5" s="1">
        <v>224.28</v>
      </c>
      <c r="I5" s="95">
        <f>G5+H5</f>
        <v>2073.35</v>
      </c>
    </row>
    <row r="6" spans="1:11" x14ac:dyDescent="0.25">
      <c r="A6">
        <v>2555</v>
      </c>
      <c r="B6">
        <v>6</v>
      </c>
      <c r="C6" s="1">
        <v>3004.04</v>
      </c>
      <c r="D6" s="1">
        <v>2994.5</v>
      </c>
      <c r="E6" s="1">
        <v>9.5399999999999991</v>
      </c>
      <c r="J6">
        <v>9.5399999999999991</v>
      </c>
    </row>
    <row r="7" spans="1:11" x14ac:dyDescent="0.25">
      <c r="A7">
        <v>2555</v>
      </c>
      <c r="B7">
        <v>12</v>
      </c>
      <c r="C7" s="1">
        <v>551.74</v>
      </c>
      <c r="D7" s="1">
        <v>551.74</v>
      </c>
      <c r="E7" s="1">
        <v>0</v>
      </c>
    </row>
    <row r="8" spans="1:11" x14ac:dyDescent="0.25">
      <c r="A8">
        <v>2556</v>
      </c>
      <c r="B8">
        <v>13</v>
      </c>
      <c r="C8" s="1">
        <v>11625.69</v>
      </c>
      <c r="D8" s="1">
        <v>11600</v>
      </c>
      <c r="E8" s="1">
        <v>25.69</v>
      </c>
      <c r="K8">
        <v>25.69</v>
      </c>
    </row>
    <row r="9" spans="1:11" x14ac:dyDescent="0.25">
      <c r="C9" s="1"/>
      <c r="D9" s="1"/>
      <c r="E9" s="1"/>
    </row>
    <row r="10" spans="1:11" x14ac:dyDescent="0.25">
      <c r="C10" s="1">
        <f>SUM(C4:C9)</f>
        <v>65821.009999999995</v>
      </c>
      <c r="D10" s="1">
        <f>SUM(D4:D9)</f>
        <v>63712.429999999993</v>
      </c>
      <c r="E10" s="1">
        <f>SUM(E4:E9)</f>
        <v>2108.58</v>
      </c>
    </row>
    <row r="11" spans="1:11" x14ac:dyDescent="0.25">
      <c r="C11" s="1"/>
      <c r="D11" s="1"/>
      <c r="E11" s="1"/>
    </row>
    <row r="12" spans="1:11" s="96" customFormat="1" ht="12" x14ac:dyDescent="0.2">
      <c r="A12" s="96" t="s">
        <v>28</v>
      </c>
      <c r="B12" s="96" t="s">
        <v>29</v>
      </c>
      <c r="C12" s="97" t="s">
        <v>25</v>
      </c>
      <c r="D12" s="97" t="s">
        <v>26</v>
      </c>
      <c r="E12" s="97" t="s">
        <v>27</v>
      </c>
    </row>
    <row r="13" spans="1:11" x14ac:dyDescent="0.25">
      <c r="C13" s="1"/>
      <c r="D13" s="1"/>
      <c r="E13" s="1"/>
    </row>
    <row r="14" spans="1:11" x14ac:dyDescent="0.25">
      <c r="C14" s="1"/>
      <c r="D14" s="1"/>
      <c r="E14" s="1"/>
    </row>
    <row r="15" spans="1:11" x14ac:dyDescent="0.25">
      <c r="C15" s="1"/>
      <c r="D15" s="1"/>
      <c r="E15" s="1"/>
    </row>
    <row r="16" spans="1:11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2021-07-01T19:23:10Z</dcterms:modified>
</cp:coreProperties>
</file>